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480" yWindow="30" windowWidth="15600" windowHeight="11760" activeTab="0"/>
  </bookViews>
  <sheets>
    <sheet name="2학기4학년" sheetId="2" r:id="rId1"/>
  </sheets>
  <definedNames/>
  <calcPr calcId="145621"/>
</workbook>
</file>

<file path=xl/sharedStrings.xml><?xml version="1.0" encoding="utf-8"?>
<sst xmlns="http://schemas.openxmlformats.org/spreadsheetml/2006/main" count="31" uniqueCount="30">
  <si>
    <t>구분</t>
  </si>
  <si>
    <t>내  역</t>
  </si>
  <si>
    <t>인원</t>
  </si>
  <si>
    <t>단가</t>
  </si>
  <si>
    <t>금액</t>
  </si>
  <si>
    <t>총액</t>
  </si>
  <si>
    <t>비고</t>
  </si>
  <si>
    <t>징
수
내
역</t>
  </si>
  <si>
    <t>수입액</t>
  </si>
  <si>
    <t>지
출
내
역</t>
  </si>
  <si>
    <t>버스비지급</t>
  </si>
  <si>
    <t>지출금액</t>
  </si>
  <si>
    <t>잔액처리</t>
  </si>
  <si>
    <t>1인당 반환금액</t>
  </si>
  <si>
    <t>총지출금액</t>
  </si>
  <si>
    <t>보험료(학생)</t>
  </si>
  <si>
    <t>보험료(교사)</t>
  </si>
  <si>
    <t>보험료지급</t>
  </si>
  <si>
    <t>버스비(교사)</t>
  </si>
  <si>
    <t>버스비(학생)</t>
  </si>
  <si>
    <t>..</t>
  </si>
  <si>
    <t xml:space="preserve"> 체험일: 2015.11.03 - 2,4,6반
2015.11.06 - 1,3,5반</t>
  </si>
  <si>
    <t>2015학년도 2학기 4학년 과천과학관 현장 체험학습 정산내역서</t>
  </si>
  <si>
    <t>학생:900*131=117,900
교사:1,200*12=14,400</t>
  </si>
  <si>
    <t>350,000*6대=2,100,000원</t>
  </si>
  <si>
    <t>입장료(학생)</t>
  </si>
  <si>
    <t>입장료(교사)</t>
  </si>
  <si>
    <t>입장료지급</t>
  </si>
  <si>
    <t>학 생 징 수</t>
  </si>
  <si>
    <t>교 사 징 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</si>
</sst>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9">
    <font>
      <sz val="11"/>
      <name val="돋움"/>
      <family val="3"/>
    </font>
    <font>
      <sz val="10"/>
      <name val="Arial"/>
      <family val="2"/>
    </font>
    <font>
      <sz val="11"/>
      <name val="굴림체"/>
      <family val="3"/>
    </font>
    <font>
      <sz val="8"/>
      <name val="돋움"/>
      <family val="3"/>
    </font>
    <font>
      <b/>
      <sz val="16"/>
      <name val="굴림체"/>
      <family val="3"/>
    </font>
    <font>
      <sz val="8"/>
      <name val="굴림체"/>
      <family val="3"/>
    </font>
    <font>
      <sz val="10"/>
      <name val="돋움"/>
      <family val="3"/>
    </font>
    <font>
      <sz val="9"/>
      <name val="굴림체"/>
      <family val="3"/>
    </font>
    <font>
      <b/>
      <sz val="14"/>
      <name val="굴림체"/>
      <family val="3"/>
    </font>
  </fonts>
  <fills count="9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 applyFont="0" applyFill="0" applyBorder="0" applyProtection="0">
      <alignment/>
    </xf>
  </cellStyleXfs>
  <cellXfs count="46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41" fontId="2" fillId="0" borderId="1" xfId="20" applyFont="1" applyBorder="1" applyAlignment="1">
      <alignment horizontal="center" vertical="center"/>
    </xf>
    <xf numFmtId="0" fontId="5" fillId="0" borderId="1" xfId="0" applyFont="1" applyBorder="1" applyAlignment="1">
      <alignment horizontal="right" vertical="center" wrapText="1"/>
    </xf>
    <xf numFmtId="41" fontId="2" fillId="2" borderId="1" xfId="2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right" vertical="center" wrapText="1"/>
    </xf>
    <xf numFmtId="41" fontId="2" fillId="0" borderId="1" xfId="20" applyFont="1" applyBorder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41" fontId="2" fillId="3" borderId="1" xfId="0" applyNumberFormat="1" applyFont="1" applyFill="1" applyBorder="1" applyAlignment="1">
      <alignment horizontal="center" vertical="center"/>
    </xf>
    <xf numFmtId="41" fontId="7" fillId="3" borderId="1" xfId="0" applyNumberFormat="1" applyFont="1" applyFill="1" applyBorder="1" applyAlignment="1">
      <alignment horizontal="center" vertical="center" wrapText="1"/>
    </xf>
    <xf numFmtId="41" fontId="2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1" fontId="2" fillId="4" borderId="1" xfId="2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5" borderId="1" xfId="0" applyFont="1" applyFill="1" applyBorder="1" applyAlignment="1">
      <alignment horizontal="center" vertical="center"/>
    </xf>
    <xf numFmtId="41" fontId="2" fillId="5" borderId="1" xfId="20" applyFont="1" applyFill="1" applyBorder="1" applyAlignment="1">
      <alignment horizontal="center" vertical="center"/>
    </xf>
    <xf numFmtId="41" fontId="2" fillId="0" borderId="1" xfId="2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41" fontId="2" fillId="6" borderId="1" xfId="20" applyFont="1" applyFill="1" applyBorder="1" applyAlignment="1">
      <alignment vertical="center"/>
    </xf>
    <xf numFmtId="41" fontId="2" fillId="6" borderId="1" xfId="20" applyFont="1" applyFill="1" applyBorder="1" applyAlignment="1">
      <alignment horizontal="center" vertical="center"/>
    </xf>
    <xf numFmtId="41" fontId="2" fillId="7" borderId="1" xfId="2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1" fontId="7" fillId="0" borderId="1" xfId="0" applyNumberFormat="1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/>
    </xf>
    <xf numFmtId="41" fontId="2" fillId="8" borderId="1" xfId="2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2" fillId="7" borderId="3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2" fillId="7" borderId="2" xfId="0" applyFont="1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쉼표 [0]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6"/>
  <sheetViews>
    <sheetView tabSelected="1" workbookViewId="0" topLeftCell="A16">
      <selection activeCell="H7" sqref="H7"/>
    </sheetView>
  </sheetViews>
  <sheetFormatPr defaultColWidth="8.88671875" defaultRowHeight="13.5"/>
  <cols>
    <col min="1" max="1" width="3.10546875" style="1" customWidth="1"/>
    <col min="2" max="2" width="10.99609375" style="1" customWidth="1"/>
    <col min="3" max="3" width="16.10546875" style="1" bestFit="1" customWidth="1"/>
    <col min="4" max="4" width="7.3359375" style="1" customWidth="1"/>
    <col min="5" max="5" width="9.5546875" style="1" bestFit="1" customWidth="1"/>
    <col min="6" max="7" width="12.3359375" style="1" bestFit="1" customWidth="1"/>
    <col min="8" max="8" width="16.5546875" style="1" customWidth="1"/>
    <col min="9" max="9" width="8.88671875" style="1" customWidth="1"/>
    <col min="10" max="10" width="11.21484375" style="1" bestFit="1" customWidth="1"/>
    <col min="11" max="16384" width="8.88671875" style="1" customWidth="1"/>
  </cols>
  <sheetData>
    <row r="1" ht="37.5" customHeight="1"/>
    <row r="2" spans="2:8" ht="36" customHeight="1">
      <c r="B2" s="34" t="s">
        <v>22</v>
      </c>
      <c r="C2" s="34"/>
      <c r="D2" s="34"/>
      <c r="E2" s="34"/>
      <c r="F2" s="34"/>
      <c r="G2" s="34"/>
      <c r="H2" s="34"/>
    </row>
    <row r="3" spans="2:8" ht="9" customHeight="1">
      <c r="B3" s="16"/>
      <c r="C3" s="16"/>
      <c r="D3" s="16"/>
      <c r="E3" s="16"/>
      <c r="F3" s="16"/>
      <c r="G3" s="16"/>
      <c r="H3" s="16"/>
    </row>
    <row r="4" spans="2:8" ht="28.5" customHeight="1">
      <c r="B4" s="32"/>
      <c r="C4" s="33"/>
      <c r="E4" s="35" t="s">
        <v>21</v>
      </c>
      <c r="F4" s="36"/>
      <c r="G4" s="36"/>
      <c r="H4" s="36"/>
    </row>
    <row r="5" spans="6:8" ht="14.25" customHeight="1">
      <c r="F5" s="17"/>
      <c r="G5" s="17"/>
      <c r="H5" s="17"/>
    </row>
    <row r="6" spans="2:8" ht="43.5" customHeight="1">
      <c r="B6" s="14" t="s">
        <v>0</v>
      </c>
      <c r="C6" s="14" t="s">
        <v>1</v>
      </c>
      <c r="D6" s="14" t="s">
        <v>2</v>
      </c>
      <c r="E6" s="14" t="s">
        <v>3</v>
      </c>
      <c r="F6" s="14" t="s">
        <v>4</v>
      </c>
      <c r="G6" s="14" t="s">
        <v>5</v>
      </c>
      <c r="H6" s="14" t="s">
        <v>6</v>
      </c>
    </row>
    <row r="7" spans="2:8" ht="39.75" customHeight="1">
      <c r="B7" s="28" t="s">
        <v>7</v>
      </c>
      <c r="C7" s="18" t="s">
        <v>28</v>
      </c>
      <c r="D7" s="19">
        <v>131</v>
      </c>
      <c r="E7" s="19">
        <v>19600</v>
      </c>
      <c r="F7" s="19">
        <f>D7*E7</f>
        <v>2567600</v>
      </c>
      <c r="G7" s="37">
        <f>SUM(F7:F8)</f>
        <v>2806920</v>
      </c>
      <c r="H7" s="3"/>
    </row>
    <row r="8" spans="2:8" ht="39.75" customHeight="1">
      <c r="B8" s="28"/>
      <c r="C8" s="18" t="s">
        <v>29</v>
      </c>
      <c r="D8" s="19">
        <v>12</v>
      </c>
      <c r="E8" s="19">
        <v>19944</v>
      </c>
      <c r="F8" s="19">
        <f>F12+F15+F18</f>
        <v>239320</v>
      </c>
      <c r="G8" s="37"/>
      <c r="H8" s="3"/>
    </row>
    <row r="9" spans="2:8" ht="31.5" customHeight="1">
      <c r="B9" s="28"/>
      <c r="C9" s="14"/>
      <c r="D9" s="20"/>
      <c r="E9" s="20"/>
      <c r="F9" s="20"/>
      <c r="G9" s="37"/>
      <c r="H9" s="3"/>
    </row>
    <row r="10" spans="2:9" ht="44.25" customHeight="1">
      <c r="B10" s="28"/>
      <c r="C10" s="27" t="s">
        <v>8</v>
      </c>
      <c r="D10" s="27"/>
      <c r="E10" s="27"/>
      <c r="F10" s="27"/>
      <c r="G10" s="4">
        <f>SUM(G7)</f>
        <v>2806920</v>
      </c>
      <c r="H10" s="5"/>
      <c r="I10" s="1" t="s">
        <v>20</v>
      </c>
    </row>
    <row r="11" spans="2:8" ht="38.25" customHeight="1">
      <c r="B11" s="38" t="s">
        <v>9</v>
      </c>
      <c r="C11" s="14" t="s">
        <v>19</v>
      </c>
      <c r="D11" s="6">
        <v>131</v>
      </c>
      <c r="E11" s="6">
        <v>14680</v>
      </c>
      <c r="F11" s="2">
        <f>D11*E11</f>
        <v>1923080</v>
      </c>
      <c r="G11" s="2">
        <f>F11</f>
        <v>1923080</v>
      </c>
      <c r="H11" s="41" t="s">
        <v>24</v>
      </c>
    </row>
    <row r="12" spans="2:8" ht="38.25" customHeight="1">
      <c r="B12" s="39"/>
      <c r="C12" s="14" t="s">
        <v>18</v>
      </c>
      <c r="D12" s="6">
        <v>12</v>
      </c>
      <c r="E12" s="6">
        <v>14744</v>
      </c>
      <c r="F12" s="2">
        <v>176920</v>
      </c>
      <c r="G12" s="2">
        <f>F12</f>
        <v>176920</v>
      </c>
      <c r="H12" s="41"/>
    </row>
    <row r="13" spans="2:8" ht="38.25" customHeight="1">
      <c r="B13" s="39"/>
      <c r="C13" s="42" t="s">
        <v>10</v>
      </c>
      <c r="D13" s="42"/>
      <c r="E13" s="42"/>
      <c r="F13" s="42"/>
      <c r="G13" s="15">
        <f>G11+G12</f>
        <v>2100000</v>
      </c>
      <c r="H13" s="41"/>
    </row>
    <row r="14" spans="2:8" ht="38.25" customHeight="1">
      <c r="B14" s="39"/>
      <c r="C14" s="21" t="s">
        <v>15</v>
      </c>
      <c r="D14" s="22">
        <v>131</v>
      </c>
      <c r="E14" s="22">
        <v>900</v>
      </c>
      <c r="F14" s="23">
        <f>D14*E14</f>
        <v>117900</v>
      </c>
      <c r="G14" s="23">
        <f>F14</f>
        <v>117900</v>
      </c>
      <c r="H14" s="41" t="s">
        <v>23</v>
      </c>
    </row>
    <row r="15" spans="2:8" ht="38.25" customHeight="1">
      <c r="B15" s="39"/>
      <c r="C15" s="21" t="s">
        <v>16</v>
      </c>
      <c r="D15" s="22">
        <v>12</v>
      </c>
      <c r="E15" s="22">
        <v>1200</v>
      </c>
      <c r="F15" s="23">
        <f>D15*E15</f>
        <v>14400</v>
      </c>
      <c r="G15" s="23">
        <f>F15</f>
        <v>14400</v>
      </c>
      <c r="H15" s="41"/>
    </row>
    <row r="16" spans="2:8" ht="38.25" customHeight="1">
      <c r="B16" s="39"/>
      <c r="C16" s="42" t="s">
        <v>17</v>
      </c>
      <c r="D16" s="42"/>
      <c r="E16" s="42"/>
      <c r="F16" s="42"/>
      <c r="G16" s="15">
        <f>SUM(G14:G15)</f>
        <v>132300</v>
      </c>
      <c r="H16" s="41"/>
    </row>
    <row r="17" spans="2:10" ht="38.25" customHeight="1">
      <c r="B17" s="39"/>
      <c r="C17" s="21" t="s">
        <v>25</v>
      </c>
      <c r="D17" s="23">
        <v>131</v>
      </c>
      <c r="E17" s="23">
        <v>3500</v>
      </c>
      <c r="F17" s="23">
        <f>D17*E17</f>
        <v>458500</v>
      </c>
      <c r="G17" s="23">
        <f>F17</f>
        <v>458500</v>
      </c>
      <c r="H17" s="25"/>
      <c r="J17" s="13"/>
    </row>
    <row r="18" spans="2:8" ht="38.25" customHeight="1">
      <c r="B18" s="39"/>
      <c r="C18" s="21" t="s">
        <v>26</v>
      </c>
      <c r="D18" s="23">
        <v>12</v>
      </c>
      <c r="E18" s="23">
        <v>4000</v>
      </c>
      <c r="F18" s="23">
        <f>D18*E18</f>
        <v>48000</v>
      </c>
      <c r="G18" s="23">
        <f>F18</f>
        <v>48000</v>
      </c>
      <c r="H18" s="26"/>
    </row>
    <row r="19" spans="2:8" ht="38.25" customHeight="1">
      <c r="B19" s="39"/>
      <c r="C19" s="43" t="s">
        <v>27</v>
      </c>
      <c r="D19" s="44"/>
      <c r="E19" s="44"/>
      <c r="F19" s="45"/>
      <c r="G19" s="24">
        <f>SUM(G17:G18)</f>
        <v>506500</v>
      </c>
      <c r="H19" s="26"/>
    </row>
    <row r="20" spans="2:8" ht="38.25" customHeight="1">
      <c r="B20" s="40"/>
      <c r="C20" s="27" t="s">
        <v>11</v>
      </c>
      <c r="D20" s="27"/>
      <c r="E20" s="27"/>
      <c r="F20" s="27"/>
      <c r="G20" s="4">
        <f>G13+G16+G19</f>
        <v>2738800</v>
      </c>
      <c r="H20" s="8"/>
    </row>
    <row r="21" spans="2:8" ht="38.25" customHeight="1">
      <c r="B21" s="28" t="s">
        <v>12</v>
      </c>
      <c r="C21" s="9" t="s">
        <v>13</v>
      </c>
      <c r="D21" s="2">
        <v>131</v>
      </c>
      <c r="E21" s="2">
        <v>520</v>
      </c>
      <c r="F21" s="2">
        <f>D21*E21</f>
        <v>68120</v>
      </c>
      <c r="G21" s="2">
        <f>F21</f>
        <v>68120</v>
      </c>
      <c r="H21" s="7"/>
    </row>
    <row r="22" spans="2:8" ht="38.25" customHeight="1">
      <c r="B22" s="28"/>
      <c r="C22" s="10" t="s">
        <v>12</v>
      </c>
      <c r="D22" s="2"/>
      <c r="E22" s="2"/>
      <c r="F22" s="2">
        <f>D22*E22</f>
        <v>0</v>
      </c>
      <c r="G22" s="2"/>
      <c r="H22" s="7"/>
    </row>
    <row r="23" spans="2:8" ht="38.25" customHeight="1">
      <c r="B23" s="28"/>
      <c r="C23" s="29" t="s">
        <v>14</v>
      </c>
      <c r="D23" s="30"/>
      <c r="E23" s="30"/>
      <c r="F23" s="31"/>
      <c r="G23" s="11">
        <f>G20+G21+G22</f>
        <v>2806920</v>
      </c>
      <c r="H23" s="12">
        <f>G10-G23</f>
        <v>0</v>
      </c>
    </row>
    <row r="24" ht="13.5">
      <c r="G24" s="13"/>
    </row>
    <row r="26" ht="13.5">
      <c r="G26" s="13"/>
    </row>
  </sheetData>
  <mergeCells count="15">
    <mergeCell ref="C20:F20"/>
    <mergeCell ref="B21:B23"/>
    <mergeCell ref="C23:F23"/>
    <mergeCell ref="B4:C4"/>
    <mergeCell ref="B2:H2"/>
    <mergeCell ref="E4:H4"/>
    <mergeCell ref="B7:B10"/>
    <mergeCell ref="G7:G9"/>
    <mergeCell ref="C10:F10"/>
    <mergeCell ref="B11:B20"/>
    <mergeCell ref="H11:H13"/>
    <mergeCell ref="C13:F13"/>
    <mergeCell ref="H14:H16"/>
    <mergeCell ref="C16:F16"/>
    <mergeCell ref="C19:F19"/>
  </mergeCells>
  <printOptions/>
  <pageMargins left="0.17" right="0.18" top="0.8" bottom="0.58" header="0.44" footer="0.3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Microsoft</cp:lastModifiedBy>
  <cp:lastPrinted>2015-11-19T01:47:03Z</cp:lastPrinted>
  <dcterms:created xsi:type="dcterms:W3CDTF">2013-12-20T05:03:38Z</dcterms:created>
  <dcterms:modified xsi:type="dcterms:W3CDTF">2015-11-19T01:47:39Z</dcterms:modified>
  <cp:category/>
  <cp:version/>
  <cp:contentType/>
  <cp:contentStatus/>
</cp:coreProperties>
</file>